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javna objava\"/>
    </mc:Choice>
  </mc:AlternateContent>
  <xr:revisionPtr revIDLastSave="0" documentId="13_ncr:1_{FC27563A-5774-4896-8518-0370BD3DA376}" xr6:coauthVersionLast="36" xr6:coauthVersionMax="36" xr10:uidLastSave="{00000000-0000-0000-0000-000000000000}"/>
  <bookViews>
    <workbookView xWindow="0" yWindow="0" windowWidth="21570" windowHeight="10530" xr2:uid="{4C450E7E-6FB3-43E9-8E07-F91C0E9A5794}"/>
  </bookViews>
  <sheets>
    <sheet name="KATEGORIJA 1" sheetId="1" r:id="rId1"/>
    <sheet name="KATEGORIJA 2" sheetId="2" r:id="rId2"/>
  </sheets>
  <definedNames>
    <definedName name="_xlnm.Print_Area" localSheetId="0">'KATEGORIJA 1'!$A$1:$M$78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H73" i="1"/>
  <c r="H72" i="1"/>
  <c r="H70" i="1"/>
  <c r="H68" i="1"/>
  <c r="H65" i="1"/>
  <c r="H59" i="1"/>
  <c r="H57" i="1"/>
  <c r="H52" i="1"/>
  <c r="H50" i="1"/>
  <c r="H48" i="1"/>
  <c r="H46" i="1"/>
  <c r="H37" i="1"/>
  <c r="H31" i="1"/>
  <c r="H13" i="1"/>
</calcChain>
</file>

<file path=xl/sharedStrings.xml><?xml version="1.0" encoding="utf-8"?>
<sst xmlns="http://schemas.openxmlformats.org/spreadsheetml/2006/main" count="490" uniqueCount="180">
  <si>
    <t>Naziv škole: OSNOVNA ŠKOLA LUČAC</t>
  </si>
  <si>
    <t>Adresa: OMIŠKA 27</t>
  </si>
  <si>
    <t>OIB: 18255888744</t>
  </si>
  <si>
    <t>datum</t>
  </si>
  <si>
    <t>primatelj</t>
  </si>
  <si>
    <t>OIB</t>
  </si>
  <si>
    <t>mjesto</t>
  </si>
  <si>
    <t>broj plaćenog računa</t>
  </si>
  <si>
    <t>opis</t>
  </si>
  <si>
    <t>plaćeni iznos</t>
  </si>
  <si>
    <t>konto</t>
  </si>
  <si>
    <t>organizacijska jedinica</t>
  </si>
  <si>
    <t>pozicija</t>
  </si>
  <si>
    <t>knjiženo po</t>
  </si>
  <si>
    <t>1.3.2024.</t>
  </si>
  <si>
    <t xml:space="preserve">OTP banka d.d.                                                                  </t>
  </si>
  <si>
    <t>52508873833</t>
  </si>
  <si>
    <t xml:space="preserve">SPLIT                                                       </t>
  </si>
  <si>
    <t xml:space="preserve">2-2024                                                                          </t>
  </si>
  <si>
    <t xml:space="preserve">34311     </t>
  </si>
  <si>
    <t xml:space="preserve">USLUGE BANAKA                                                                                                                                                                                           </t>
  </si>
  <si>
    <t xml:space="preserve">GRAD SPLIT                                                                      </t>
  </si>
  <si>
    <t xml:space="preserve">                                                                                                    </t>
  </si>
  <si>
    <t>tem.žiro račun br. 6</t>
  </si>
  <si>
    <t xml:space="preserve">                                                                                </t>
  </si>
  <si>
    <t>tem.blagajna 1 br. 3</t>
  </si>
  <si>
    <t>8.3.2024.</t>
  </si>
  <si>
    <t xml:space="preserve">Ustanova za zapošljavanje,rad i profesionalnu                                   </t>
  </si>
  <si>
    <t>23754648622</t>
  </si>
  <si>
    <t xml:space="preserve">64-393-1                                                                        </t>
  </si>
  <si>
    <t xml:space="preserve">322241    </t>
  </si>
  <si>
    <t xml:space="preserve">PRODUŽENI NAMIRNICE                                                                                                                                                                                     </t>
  </si>
  <si>
    <t xml:space="preserve">Produženi boravak                                                               </t>
  </si>
  <si>
    <t xml:space="preserve">51-393-1                                                                        </t>
  </si>
  <si>
    <t xml:space="preserve">Hanza Media d.o.o.                                                              </t>
  </si>
  <si>
    <t>79517545745</t>
  </si>
  <si>
    <t xml:space="preserve">Zagreb                                                      </t>
  </si>
  <si>
    <t xml:space="preserve">3-2024                                                                          </t>
  </si>
  <si>
    <t xml:space="preserve">32211     </t>
  </si>
  <si>
    <t xml:space="preserve">UREDSKI MATERIJAL                                                                                                                                                                                       </t>
  </si>
  <si>
    <t xml:space="preserve">KOZJAK DVA d.o.o.                                                               </t>
  </si>
  <si>
    <t>85962001222</t>
  </si>
  <si>
    <t xml:space="preserve">Kaštel Kambelovac                                           </t>
  </si>
  <si>
    <t xml:space="preserve">391-001-0121-1                                                                  </t>
  </si>
  <si>
    <t xml:space="preserve">378-001-0121-1                                                                  </t>
  </si>
  <si>
    <t xml:space="preserve">326-001-0121-1                                                                  </t>
  </si>
  <si>
    <t xml:space="preserve">294-001-0121-1                                                                  </t>
  </si>
  <si>
    <t xml:space="preserve">293-001-0121-1                                                                  </t>
  </si>
  <si>
    <t xml:space="preserve">Pevex d.d.                                                                      </t>
  </si>
  <si>
    <t>73660371074</t>
  </si>
  <si>
    <t xml:space="preserve">SESVETE                                                     </t>
  </si>
  <si>
    <t xml:space="preserve">1145-0028-9410                                                                  </t>
  </si>
  <si>
    <t xml:space="preserve">32221     </t>
  </si>
  <si>
    <t xml:space="preserve">OSNOVNI MATERIJAL I SIROVINE                                                                                                                                                                            </t>
  </si>
  <si>
    <t xml:space="preserve">Strojo elektro                                                                  </t>
  </si>
  <si>
    <t>04441432994</t>
  </si>
  <si>
    <t xml:space="preserve">                                                            </t>
  </si>
  <si>
    <t xml:space="preserve">0036-1-1                                                                        </t>
  </si>
  <si>
    <t xml:space="preserve">Hrvatski Telekom d.d.                                                           </t>
  </si>
  <si>
    <t>81793146560</t>
  </si>
  <si>
    <t xml:space="preserve">32311     </t>
  </si>
  <si>
    <t xml:space="preserve">USLUGE TELEFONA, TELEFAKSA                                                                                                                                                                              </t>
  </si>
  <si>
    <t xml:space="preserve">Telemach Hrvatska d.o.o.                                                        </t>
  </si>
  <si>
    <t>70133616033</t>
  </si>
  <si>
    <t xml:space="preserve">SVEUČILIŠTE U ZADRU                                                             </t>
  </si>
  <si>
    <t>10839679016</t>
  </si>
  <si>
    <t xml:space="preserve">149-00108-1                                                                     </t>
  </si>
  <si>
    <t xml:space="preserve">ŠKOLA                                                                           </t>
  </si>
  <si>
    <t>11.3.2024.</t>
  </si>
  <si>
    <t xml:space="preserve">FLIBA EMMEZETA                                                                  </t>
  </si>
  <si>
    <t xml:space="preserve">           </t>
  </si>
  <si>
    <t xml:space="preserve">1300240045780                                                                   </t>
  </si>
  <si>
    <t xml:space="preserve">Multimedijalna Oaza Trgovine d.o.o.                                             </t>
  </si>
  <si>
    <t>47246482064</t>
  </si>
  <si>
    <t xml:space="preserve">Seget Donji                                                 </t>
  </si>
  <si>
    <t xml:space="preserve">1332-001-10                                                                     </t>
  </si>
  <si>
    <t>12.3.2024.</t>
  </si>
  <si>
    <t xml:space="preserve">DIELEKTRON d.o.o.                                                               </t>
  </si>
  <si>
    <t>57280979026</t>
  </si>
  <si>
    <t xml:space="preserve">2                                                                               </t>
  </si>
  <si>
    <t xml:space="preserve">KOSINAC d.o.o. za instalacijske radove i trgovinu                               </t>
  </si>
  <si>
    <t>16791412969</t>
  </si>
  <si>
    <t xml:space="preserve">Stobreč                                                     </t>
  </si>
  <si>
    <t xml:space="preserve">22-1                                                                            </t>
  </si>
  <si>
    <t xml:space="preserve">Trgovačko-uslužni obrt QUICK, vl.Ranko Visković                                 </t>
  </si>
  <si>
    <t>16680644461</t>
  </si>
  <si>
    <t xml:space="preserve">Split                                                       </t>
  </si>
  <si>
    <t xml:space="preserve">36                                                                              </t>
  </si>
  <si>
    <t xml:space="preserve">ŠKOLSKE NOVINE D.O.O.                                                           </t>
  </si>
  <si>
    <t>24796394086</t>
  </si>
  <si>
    <t xml:space="preserve">ZAGREB                                                      </t>
  </si>
  <si>
    <t xml:space="preserve">412-3-1                                                                         </t>
  </si>
  <si>
    <t xml:space="preserve">2/2024                                                                          </t>
  </si>
  <si>
    <t>14.3.2024.</t>
  </si>
  <si>
    <t xml:space="preserve">ZADRUGA ARTIST VITO                                                             </t>
  </si>
  <si>
    <t xml:space="preserve">2024-03-013                                                                     </t>
  </si>
  <si>
    <t>15.3.2024.</t>
  </si>
  <si>
    <t xml:space="preserve">HRV.PEDAG.KNJIŽ.ZBOR - ZAGREB                                                   </t>
  </si>
  <si>
    <t xml:space="preserve">10380-2024                                                                      </t>
  </si>
  <si>
    <t xml:space="preserve">32332     </t>
  </si>
  <si>
    <t xml:space="preserve">TISAK                                                                                                                                                                                                   </t>
  </si>
  <si>
    <t>18.3.2024.</t>
  </si>
  <si>
    <t xml:space="preserve">BABIĆ PEKARA d.o.o.                                                             </t>
  </si>
  <si>
    <t>59369289798</t>
  </si>
  <si>
    <t xml:space="preserve">220329-999-1                                                                    </t>
  </si>
  <si>
    <t xml:space="preserve">MARENDE                                                                         </t>
  </si>
  <si>
    <t xml:space="preserve">200470-999-1                                                                    </t>
  </si>
  <si>
    <t xml:space="preserve">36052-999-1                                                                     </t>
  </si>
  <si>
    <t xml:space="preserve">17206-999-1                                                                     </t>
  </si>
  <si>
    <t xml:space="preserve">23299     </t>
  </si>
  <si>
    <t xml:space="preserve">OSTALI NESPOMENUTI RASHODI POSLOVANJA                                                                                                                                                                   </t>
  </si>
  <si>
    <t>20.3.2024.</t>
  </si>
  <si>
    <t xml:space="preserve">EPULOR d.o.o.                                                                   </t>
  </si>
  <si>
    <t>28567668657</t>
  </si>
  <si>
    <t xml:space="preserve">288/2024                                                                        </t>
  </si>
  <si>
    <t>21.3.2024.</t>
  </si>
  <si>
    <t xml:space="preserve">515-001-0121-1                                                                  </t>
  </si>
  <si>
    <t xml:space="preserve">470-001-0121-1                                                                  </t>
  </si>
  <si>
    <t xml:space="preserve">PRIJEVOZNIČKI OBRT BOBAN VL STIPE BOBAN                                         </t>
  </si>
  <si>
    <t>94148997349</t>
  </si>
  <si>
    <t xml:space="preserve">SOLIN                                                       </t>
  </si>
  <si>
    <t xml:space="preserve">42-111-1                                                                        </t>
  </si>
  <si>
    <t xml:space="preserve">32999     </t>
  </si>
  <si>
    <t xml:space="preserve">82-393-1                                                                        </t>
  </si>
  <si>
    <t xml:space="preserve">73-393-1                                                                        </t>
  </si>
  <si>
    <t>22.3.2024.</t>
  </si>
  <si>
    <t xml:space="preserve">HOTEL IMPERIAL VODICE dioničko društvo za turizam i ugostiteljstvo              </t>
  </si>
  <si>
    <t>06819473304</t>
  </si>
  <si>
    <t xml:space="preserve">VODICE                                                      </t>
  </si>
  <si>
    <t xml:space="preserve">262-001010-269                                                                  </t>
  </si>
  <si>
    <t xml:space="preserve">32113     </t>
  </si>
  <si>
    <t xml:space="preserve">NAKNADE ZA SMJEŠTAJ NA SLUŽBENOM PUTU U ZEMLJI                                                                                                                                                          </t>
  </si>
  <si>
    <t xml:space="preserve">TERME SVETI MARTIN D.O.O.                                                       </t>
  </si>
  <si>
    <t>37324171729</t>
  </si>
  <si>
    <t xml:space="preserve">SVETI MARTIN NA MURI                                        </t>
  </si>
  <si>
    <t xml:space="preserve">024-772785                                                                      </t>
  </si>
  <si>
    <t>datum izvješća: 16 travnja 2024.</t>
  </si>
  <si>
    <t xml:space="preserve">voditelj računovodstva: DRAŽEN REBIĆ                             </t>
  </si>
  <si>
    <t xml:space="preserve">odgovorna osoba: Mario Šarić                              </t>
  </si>
  <si>
    <t>IZVJEŠĆE O TROŠENJU SREDSTAVA ZA OŽUJAK 2024.</t>
  </si>
  <si>
    <t>JAVNA OBJAVA INFORMACIJA O PRORAČUNSKOJ POTROŠNJI</t>
  </si>
  <si>
    <t>OŠ LUČAC, OMIŠKA 27, OIB:18255888744</t>
  </si>
  <si>
    <t>Kategorija 2</t>
  </si>
  <si>
    <t>NAZIV ISPLATITELJA</t>
  </si>
  <si>
    <t>NAZIV PRIMATELJA</t>
  </si>
  <si>
    <t>ISPLAĆENI IZNOS *</t>
  </si>
  <si>
    <t>VRSTA RASHODA  IZDATAKA **</t>
  </si>
  <si>
    <t xml:space="preserve">MINISTARSTVO ZNANOSTI I OBRAZOVANJA </t>
  </si>
  <si>
    <t>SKUPINA PRIMATELJA - ISPLATA PLAĆE 1-2024</t>
  </si>
  <si>
    <t>3111, PLAĆE ZA REDOVAN RAD</t>
  </si>
  <si>
    <t xml:space="preserve">3132, DOPRINOS ZA OBVEZNO ZDRAVSTVENO OSIGURANJE </t>
  </si>
  <si>
    <t>3212, NAKNADA ZA PRIJEVOZ, ZA RAD NA TERENU I ODVOJENI ŽIVOT</t>
  </si>
  <si>
    <t>32122, TROŠAK SMJEŠTAJA LEKTORA</t>
  </si>
  <si>
    <t>OSNOVNA ŠKOLA LUČAC</t>
  </si>
  <si>
    <t xml:space="preserve">Razdoblje: OŽUJAK 2024. godine </t>
  </si>
  <si>
    <t>Promet</t>
  </si>
  <si>
    <t>13421314997</t>
  </si>
  <si>
    <t>promet</t>
  </si>
  <si>
    <t>Narodne Novine d.d.</t>
  </si>
  <si>
    <t>64546066176</t>
  </si>
  <si>
    <t>materijal</t>
  </si>
  <si>
    <t>00278260010</t>
  </si>
  <si>
    <t>Bauhaus</t>
  </si>
  <si>
    <t>71642207963</t>
  </si>
  <si>
    <t>Studenac</t>
  </si>
  <si>
    <t>02023029348</t>
  </si>
  <si>
    <t>namirnice</t>
  </si>
  <si>
    <t>Tommy d.o.o.</t>
  </si>
  <si>
    <t>Hp-Hrvatska Pošta d.d.</t>
  </si>
  <si>
    <t>87311810356</t>
  </si>
  <si>
    <t>usluge pošte</t>
  </si>
  <si>
    <t>LJEKARNE PRIMA PHARME</t>
  </si>
  <si>
    <t>28285339387</t>
  </si>
  <si>
    <t>pošta</t>
  </si>
  <si>
    <t>datum izvješća: 18 travnja 2024.</t>
  </si>
  <si>
    <t>18 travnja 2024</t>
  </si>
  <si>
    <t>32999</t>
  </si>
  <si>
    <t>32211</t>
  </si>
  <si>
    <t>32313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</si>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</sst>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2" borderId="1" xfId="0" applyFont="1" applyFill="1" applyBorder="1"/>
    <xf numFmtId="0" fontId="3" fillId="2" borderId="0" xfId="0" applyFont="1" applyFill="1" applyBorder="1"/>
    <xf numFmtId="164" fontId="1" fillId="0" borderId="0" xfId="0" applyNumberFormat="1" applyFont="1"/>
    <xf numFmtId="164" fontId="3" fillId="2" borderId="0" xfId="0" applyNumberFormat="1" applyFont="1" applyFill="1" applyBorder="1"/>
    <xf numFmtId="49" fontId="1" fillId="0" borderId="0" xfId="0" applyNumberFormat="1" applyFont="1"/>
    <xf numFmtId="49" fontId="3" fillId="2" borderId="0" xfId="0" applyNumberFormat="1" applyFont="1" applyFill="1" applyBorder="1"/>
    <xf numFmtId="49" fontId="1" fillId="0" borderId="0" xfId="0" applyNumberFormat="1" applyFont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2" fontId="1" fillId="0" borderId="0" xfId="0" applyNumberFormat="1" applyFont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 horizontal="right"/>
    </xf>
    <xf numFmtId="164" fontId="3" fillId="2" borderId="0" xfId="0" applyNumberFormat="1" applyFont="1" applyFill="1"/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2" fontId="3" fillId="2" borderId="0" xfId="0" applyNumberFormat="1" applyFont="1" applyFill="1" applyAlignment="1">
      <alignment horizontal="right"/>
    </xf>
    <xf numFmtId="0" fontId="1" fillId="0" borderId="2" xfId="0" applyFont="1" applyBorder="1"/>
    <xf numFmtId="164" fontId="1" fillId="0" borderId="2" xfId="0" applyNumberFormat="1" applyFont="1" applyBorder="1"/>
    <xf numFmtId="49" fontId="1" fillId="0" borderId="2" xfId="0" applyNumberFormat="1" applyFont="1" applyBorder="1"/>
    <xf numFmtId="49" fontId="1" fillId="0" borderId="2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0" fontId="7" fillId="0" borderId="0" xfId="0" applyFont="1"/>
    <xf numFmtId="164" fontId="1" fillId="0" borderId="0" xfId="0" applyNumberFormat="1" applyFont="1" applyAlignment="1">
      <alignment horizontal="left"/>
    </xf>
    <xf numFmtId="0" fontId="8" fillId="0" borderId="0" xfId="0" applyFont="1"/>
    <xf numFmtId="4" fontId="8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CEDEF-4324-45E5-8612-86FB14BCA81E}">
  <sheetPr>
    <pageSetUpPr fitToPage="1"/>
  </sheetPr>
  <dimension ref="A2:M78"/>
  <sheetViews>
    <sheetView tabSelected="1" workbookViewId="0">
      <selection activeCell="C13" sqref="C13"/>
    </sheetView>
  </sheetViews>
  <sheetFormatPr defaultRowHeight="12.75" x14ac:dyDescent="0.2"/>
  <cols>
    <col min="1" max="1" width="3.7109375" style="1" customWidth="1"/>
    <col min="2" max="2" width="12.7109375" style="7" customWidth="1"/>
    <col min="3" max="3" width="24.7109375" style="1" customWidth="1"/>
    <col min="4" max="4" width="12.7109375" style="9" customWidth="1"/>
    <col min="5" max="5" width="12.7109375" style="1" customWidth="1"/>
    <col min="6" max="6" width="24.7109375" style="11" customWidth="1"/>
    <col min="7" max="7" width="24.7109375" style="1" customWidth="1"/>
    <col min="8" max="8" width="12.7109375" style="13" customWidth="1"/>
    <col min="9" max="9" width="10.7109375" style="9" customWidth="1"/>
    <col min="10" max="12" width="24.7109375" style="1" customWidth="1"/>
    <col min="13" max="13" width="12.7109375" style="11" customWidth="1"/>
    <col min="14" max="16384" width="9.140625" style="1"/>
  </cols>
  <sheetData>
    <row r="2" spans="1:13" ht="15.75" x14ac:dyDescent="0.25">
      <c r="A2" s="2" t="s">
        <v>0</v>
      </c>
    </row>
    <row r="3" spans="1:13" ht="15.75" x14ac:dyDescent="0.25">
      <c r="A3" s="2" t="s">
        <v>1</v>
      </c>
    </row>
    <row r="4" spans="1:13" ht="15.75" x14ac:dyDescent="0.25">
      <c r="A4" s="2" t="s">
        <v>2</v>
      </c>
    </row>
    <row r="6" spans="1:13" ht="18.75" x14ac:dyDescent="0.3">
      <c r="A6" s="34" t="s">
        <v>139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10" spans="1:13" x14ac:dyDescent="0.2">
      <c r="A10" s="5"/>
      <c r="B10" s="8" t="s">
        <v>3</v>
      </c>
      <c r="C10" s="6" t="s">
        <v>4</v>
      </c>
      <c r="D10" s="10" t="s">
        <v>5</v>
      </c>
      <c r="E10" s="6" t="s">
        <v>6</v>
      </c>
      <c r="F10" s="12" t="s">
        <v>7</v>
      </c>
      <c r="G10" s="6" t="s">
        <v>8</v>
      </c>
      <c r="H10" s="14" t="s">
        <v>9</v>
      </c>
      <c r="I10" s="10" t="s">
        <v>10</v>
      </c>
      <c r="J10" s="6"/>
      <c r="K10" s="6" t="s">
        <v>11</v>
      </c>
      <c r="L10" s="6" t="s">
        <v>12</v>
      </c>
      <c r="M10" s="12" t="s">
        <v>13</v>
      </c>
    </row>
    <row r="11" spans="1:13" x14ac:dyDescent="0.2">
      <c r="A11" s="25"/>
      <c r="B11" s="7" t="s">
        <v>14</v>
      </c>
      <c r="C11" s="1" t="s">
        <v>15</v>
      </c>
      <c r="D11" s="9" t="s">
        <v>16</v>
      </c>
      <c r="E11" s="1" t="s">
        <v>17</v>
      </c>
      <c r="F11" s="11" t="s">
        <v>18</v>
      </c>
      <c r="H11" s="13">
        <v>45.79</v>
      </c>
      <c r="I11" s="9" t="s">
        <v>19</v>
      </c>
      <c r="J11" s="1" t="s">
        <v>20</v>
      </c>
      <c r="K11" s="1" t="s">
        <v>21</v>
      </c>
      <c r="L11" s="1" t="s">
        <v>22</v>
      </c>
      <c r="M11" s="11" t="s">
        <v>23</v>
      </c>
    </row>
    <row r="12" spans="1:13" x14ac:dyDescent="0.2">
      <c r="A12" s="25"/>
      <c r="B12" s="31">
        <v>45352</v>
      </c>
      <c r="C12" s="1" t="s">
        <v>155</v>
      </c>
      <c r="D12" s="9" t="s">
        <v>156</v>
      </c>
      <c r="E12" s="1" t="s">
        <v>17</v>
      </c>
      <c r="F12" s="11" t="s">
        <v>24</v>
      </c>
      <c r="H12" s="13">
        <v>26</v>
      </c>
      <c r="I12" s="9" t="s">
        <v>176</v>
      </c>
      <c r="J12" s="1" t="s">
        <v>157</v>
      </c>
      <c r="K12" s="1" t="s">
        <v>22</v>
      </c>
      <c r="L12" s="1" t="s">
        <v>22</v>
      </c>
      <c r="M12" s="11" t="s">
        <v>25</v>
      </c>
    </row>
    <row r="13" spans="1:13" x14ac:dyDescent="0.2">
      <c r="A13" s="25"/>
      <c r="B13" s="31">
        <v>45352</v>
      </c>
      <c r="C13" s="3" t="s">
        <v>179</v>
      </c>
      <c r="H13" s="15">
        <f>H11+H12</f>
        <v>71.789999999999992</v>
      </c>
    </row>
    <row r="14" spans="1:13" x14ac:dyDescent="0.2">
      <c r="A14" s="25"/>
      <c r="B14" s="31">
        <v>45355</v>
      </c>
      <c r="C14" s="1" t="s">
        <v>158</v>
      </c>
      <c r="D14" s="9" t="s">
        <v>159</v>
      </c>
      <c r="E14" s="1" t="s">
        <v>17</v>
      </c>
      <c r="H14" s="13">
        <v>32.200000000000003</v>
      </c>
      <c r="I14" s="9" t="s">
        <v>177</v>
      </c>
      <c r="J14" s="1" t="s">
        <v>160</v>
      </c>
    </row>
    <row r="15" spans="1:13" x14ac:dyDescent="0.2">
      <c r="A15" s="25"/>
      <c r="B15" s="31">
        <v>45355</v>
      </c>
      <c r="C15" s="3" t="s">
        <v>179</v>
      </c>
      <c r="H15" s="15">
        <v>32.200000000000003</v>
      </c>
    </row>
    <row r="16" spans="1:13" x14ac:dyDescent="0.2">
      <c r="A16" s="25"/>
      <c r="B16" s="31">
        <v>45357</v>
      </c>
      <c r="C16" s="1" t="s">
        <v>167</v>
      </c>
      <c r="D16" s="9" t="s">
        <v>161</v>
      </c>
      <c r="E16" s="1" t="s">
        <v>17</v>
      </c>
      <c r="H16" s="13">
        <v>32.29</v>
      </c>
      <c r="I16" s="9" t="s">
        <v>176</v>
      </c>
      <c r="J16" s="1" t="s">
        <v>160</v>
      </c>
    </row>
    <row r="17" spans="1:13" x14ac:dyDescent="0.2">
      <c r="A17" s="25"/>
      <c r="B17" s="31">
        <v>45357</v>
      </c>
      <c r="C17" s="3" t="s">
        <v>179</v>
      </c>
      <c r="H17" s="15">
        <v>32.29</v>
      </c>
    </row>
    <row r="18" spans="1:13" x14ac:dyDescent="0.2">
      <c r="A18" s="25"/>
      <c r="B18" s="7" t="s">
        <v>26</v>
      </c>
      <c r="C18" s="1" t="s">
        <v>27</v>
      </c>
      <c r="D18" s="9" t="s">
        <v>28</v>
      </c>
      <c r="E18" s="1" t="s">
        <v>17</v>
      </c>
      <c r="F18" s="11" t="s">
        <v>29</v>
      </c>
      <c r="H18" s="13">
        <v>683.42</v>
      </c>
      <c r="I18" s="9" t="s">
        <v>30</v>
      </c>
      <c r="J18" s="1" t="s">
        <v>31</v>
      </c>
      <c r="K18" s="1" t="s">
        <v>32</v>
      </c>
      <c r="L18" s="1" t="s">
        <v>22</v>
      </c>
      <c r="M18" s="11" t="s">
        <v>23</v>
      </c>
    </row>
    <row r="19" spans="1:13" x14ac:dyDescent="0.2">
      <c r="A19" s="25"/>
      <c r="B19" s="7" t="s">
        <v>26</v>
      </c>
      <c r="C19" s="1" t="s">
        <v>27</v>
      </c>
      <c r="D19" s="9" t="s">
        <v>28</v>
      </c>
      <c r="E19" s="1" t="s">
        <v>17</v>
      </c>
      <c r="F19" s="11" t="s">
        <v>33</v>
      </c>
      <c r="H19" s="13">
        <v>683.42</v>
      </c>
      <c r="I19" s="9" t="s">
        <v>30</v>
      </c>
      <c r="J19" s="1" t="s">
        <v>31</v>
      </c>
      <c r="K19" s="1" t="s">
        <v>32</v>
      </c>
      <c r="L19" s="1" t="s">
        <v>22</v>
      </c>
      <c r="M19" s="11" t="s">
        <v>23</v>
      </c>
    </row>
    <row r="20" spans="1:13" x14ac:dyDescent="0.2">
      <c r="A20" s="25"/>
      <c r="B20" s="7" t="s">
        <v>26</v>
      </c>
      <c r="C20" s="1" t="s">
        <v>34</v>
      </c>
      <c r="D20" s="9" t="s">
        <v>35</v>
      </c>
      <c r="E20" s="1" t="s">
        <v>36</v>
      </c>
      <c r="F20" s="11" t="s">
        <v>37</v>
      </c>
      <c r="H20" s="13">
        <v>26.46</v>
      </c>
      <c r="I20" s="9" t="s">
        <v>38</v>
      </c>
      <c r="J20" s="1" t="s">
        <v>39</v>
      </c>
      <c r="K20" s="1" t="s">
        <v>21</v>
      </c>
      <c r="L20" s="1" t="s">
        <v>22</v>
      </c>
      <c r="M20" s="11" t="s">
        <v>23</v>
      </c>
    </row>
    <row r="21" spans="1:13" x14ac:dyDescent="0.2">
      <c r="A21" s="25"/>
      <c r="B21" s="7" t="s">
        <v>26</v>
      </c>
      <c r="C21" s="1" t="s">
        <v>40</v>
      </c>
      <c r="D21" s="9" t="s">
        <v>41</v>
      </c>
      <c r="E21" s="1" t="s">
        <v>42</v>
      </c>
      <c r="F21" s="11" t="s">
        <v>43</v>
      </c>
      <c r="H21" s="13">
        <v>15.96</v>
      </c>
      <c r="I21" s="9" t="s">
        <v>30</v>
      </c>
      <c r="J21" s="1" t="s">
        <v>31</v>
      </c>
      <c r="K21" s="1" t="s">
        <v>32</v>
      </c>
      <c r="L21" s="1" t="s">
        <v>22</v>
      </c>
      <c r="M21" s="11" t="s">
        <v>23</v>
      </c>
    </row>
    <row r="22" spans="1:13" x14ac:dyDescent="0.2">
      <c r="A22" s="25"/>
      <c r="B22" s="7" t="s">
        <v>26</v>
      </c>
      <c r="C22" s="1" t="s">
        <v>40</v>
      </c>
      <c r="D22" s="9" t="s">
        <v>41</v>
      </c>
      <c r="E22" s="1" t="s">
        <v>42</v>
      </c>
      <c r="F22" s="11" t="s">
        <v>44</v>
      </c>
      <c r="H22" s="13">
        <v>114.65</v>
      </c>
      <c r="I22" s="9" t="s">
        <v>30</v>
      </c>
      <c r="J22" s="1" t="s">
        <v>31</v>
      </c>
      <c r="K22" s="1" t="s">
        <v>32</v>
      </c>
      <c r="L22" s="1" t="s">
        <v>22</v>
      </c>
      <c r="M22" s="11" t="s">
        <v>23</v>
      </c>
    </row>
    <row r="23" spans="1:13" x14ac:dyDescent="0.2">
      <c r="A23" s="25"/>
      <c r="B23" s="7" t="s">
        <v>26</v>
      </c>
      <c r="C23" s="1" t="s">
        <v>40</v>
      </c>
      <c r="D23" s="9" t="s">
        <v>41</v>
      </c>
      <c r="E23" s="1" t="s">
        <v>42</v>
      </c>
      <c r="F23" s="11" t="s">
        <v>45</v>
      </c>
      <c r="H23" s="13">
        <v>91.89</v>
      </c>
      <c r="I23" s="9" t="s">
        <v>30</v>
      </c>
      <c r="J23" s="1" t="s">
        <v>31</v>
      </c>
      <c r="K23" s="1" t="s">
        <v>32</v>
      </c>
      <c r="L23" s="1" t="s">
        <v>22</v>
      </c>
      <c r="M23" s="11" t="s">
        <v>23</v>
      </c>
    </row>
    <row r="24" spans="1:13" x14ac:dyDescent="0.2">
      <c r="A24" s="25"/>
      <c r="B24" s="7" t="s">
        <v>26</v>
      </c>
      <c r="C24" s="1" t="s">
        <v>40</v>
      </c>
      <c r="D24" s="9" t="s">
        <v>41</v>
      </c>
      <c r="E24" s="1" t="s">
        <v>42</v>
      </c>
      <c r="F24" s="11" t="s">
        <v>46</v>
      </c>
      <c r="H24" s="13">
        <v>135.35</v>
      </c>
      <c r="I24" s="9" t="s">
        <v>30</v>
      </c>
      <c r="J24" s="1" t="s">
        <v>31</v>
      </c>
      <c r="K24" s="1" t="s">
        <v>32</v>
      </c>
      <c r="L24" s="1" t="s">
        <v>22</v>
      </c>
      <c r="M24" s="11" t="s">
        <v>23</v>
      </c>
    </row>
    <row r="25" spans="1:13" x14ac:dyDescent="0.2">
      <c r="A25" s="25"/>
      <c r="B25" s="7" t="s">
        <v>26</v>
      </c>
      <c r="C25" s="1" t="s">
        <v>40</v>
      </c>
      <c r="D25" s="9" t="s">
        <v>41</v>
      </c>
      <c r="E25" s="1" t="s">
        <v>42</v>
      </c>
      <c r="F25" s="11" t="s">
        <v>47</v>
      </c>
      <c r="H25" s="13">
        <v>41.96</v>
      </c>
      <c r="I25" s="9" t="s">
        <v>30</v>
      </c>
      <c r="J25" s="1" t="s">
        <v>31</v>
      </c>
      <c r="K25" s="1" t="s">
        <v>32</v>
      </c>
      <c r="L25" s="1" t="s">
        <v>22</v>
      </c>
      <c r="M25" s="11" t="s">
        <v>23</v>
      </c>
    </row>
    <row r="26" spans="1:13" x14ac:dyDescent="0.2">
      <c r="A26" s="25"/>
      <c r="B26" s="7" t="s">
        <v>26</v>
      </c>
      <c r="C26" s="1" t="s">
        <v>48</v>
      </c>
      <c r="D26" s="9" t="s">
        <v>49</v>
      </c>
      <c r="E26" s="1" t="s">
        <v>50</v>
      </c>
      <c r="F26" s="11" t="s">
        <v>51</v>
      </c>
      <c r="H26" s="13">
        <v>108.01</v>
      </c>
      <c r="I26" s="9" t="s">
        <v>52</v>
      </c>
      <c r="J26" s="1" t="s">
        <v>53</v>
      </c>
      <c r="K26" s="1" t="s">
        <v>21</v>
      </c>
      <c r="L26" s="1" t="s">
        <v>22</v>
      </c>
      <c r="M26" s="11" t="s">
        <v>23</v>
      </c>
    </row>
    <row r="27" spans="1:13" x14ac:dyDescent="0.2">
      <c r="A27" s="25"/>
      <c r="B27" s="7" t="s">
        <v>26</v>
      </c>
      <c r="C27" s="1" t="s">
        <v>54</v>
      </c>
      <c r="D27" s="9" t="s">
        <v>55</v>
      </c>
      <c r="E27" s="1" t="s">
        <v>56</v>
      </c>
      <c r="F27" s="11" t="s">
        <v>57</v>
      </c>
      <c r="H27" s="13">
        <v>117.55</v>
      </c>
      <c r="I27" s="9" t="s">
        <v>52</v>
      </c>
      <c r="J27" s="1" t="s">
        <v>53</v>
      </c>
      <c r="K27" s="1" t="s">
        <v>21</v>
      </c>
      <c r="L27" s="1" t="s">
        <v>22</v>
      </c>
      <c r="M27" s="11" t="s">
        <v>23</v>
      </c>
    </row>
    <row r="28" spans="1:13" x14ac:dyDescent="0.2">
      <c r="A28" s="25"/>
      <c r="B28" s="7" t="s">
        <v>26</v>
      </c>
      <c r="C28" s="1" t="s">
        <v>58</v>
      </c>
      <c r="D28" s="9" t="s">
        <v>59</v>
      </c>
      <c r="E28" s="1" t="s">
        <v>36</v>
      </c>
      <c r="F28" s="11" t="s">
        <v>18</v>
      </c>
      <c r="H28" s="13">
        <v>14.61</v>
      </c>
      <c r="I28" s="9" t="s">
        <v>60</v>
      </c>
      <c r="J28" s="1" t="s">
        <v>61</v>
      </c>
      <c r="K28" s="1" t="s">
        <v>21</v>
      </c>
      <c r="L28" s="1" t="s">
        <v>22</v>
      </c>
      <c r="M28" s="11" t="s">
        <v>23</v>
      </c>
    </row>
    <row r="29" spans="1:13" x14ac:dyDescent="0.2">
      <c r="A29" s="25"/>
      <c r="B29" s="7" t="s">
        <v>26</v>
      </c>
      <c r="C29" s="1" t="s">
        <v>62</v>
      </c>
      <c r="D29" s="9" t="s">
        <v>63</v>
      </c>
      <c r="E29" s="1" t="s">
        <v>36</v>
      </c>
      <c r="F29" s="11" t="s">
        <v>18</v>
      </c>
      <c r="H29" s="13">
        <v>49.6</v>
      </c>
      <c r="I29" s="9" t="s">
        <v>60</v>
      </c>
      <c r="J29" s="1" t="s">
        <v>61</v>
      </c>
      <c r="K29" s="1" t="s">
        <v>21</v>
      </c>
      <c r="L29" s="1" t="s">
        <v>22</v>
      </c>
      <c r="M29" s="11" t="s">
        <v>23</v>
      </c>
    </row>
    <row r="30" spans="1:13" x14ac:dyDescent="0.2">
      <c r="A30" s="25"/>
      <c r="B30" s="7" t="s">
        <v>26</v>
      </c>
      <c r="C30" s="1" t="s">
        <v>64</v>
      </c>
      <c r="D30" s="9" t="s">
        <v>65</v>
      </c>
      <c r="E30" s="1" t="s">
        <v>56</v>
      </c>
      <c r="F30" s="11" t="s">
        <v>66</v>
      </c>
      <c r="H30" s="13">
        <v>20</v>
      </c>
      <c r="I30" s="9" t="s">
        <v>38</v>
      </c>
      <c r="J30" s="1" t="s">
        <v>39</v>
      </c>
      <c r="K30" s="1" t="s">
        <v>67</v>
      </c>
      <c r="L30" s="1" t="s">
        <v>22</v>
      </c>
      <c r="M30" s="11" t="s">
        <v>23</v>
      </c>
    </row>
    <row r="31" spans="1:13" x14ac:dyDescent="0.2">
      <c r="A31" s="25"/>
      <c r="B31" s="7">
        <v>45359</v>
      </c>
      <c r="C31" s="3" t="s">
        <v>179</v>
      </c>
      <c r="H31" s="15">
        <f>SUM(H18:H30)</f>
        <v>2102.88</v>
      </c>
    </row>
    <row r="32" spans="1:13" x14ac:dyDescent="0.2">
      <c r="A32" s="25"/>
      <c r="B32" s="31">
        <v>45362</v>
      </c>
      <c r="C32" s="1" t="s">
        <v>164</v>
      </c>
      <c r="D32" s="9" t="s">
        <v>165</v>
      </c>
      <c r="H32" s="13">
        <v>5.85</v>
      </c>
      <c r="I32" s="9" t="s">
        <v>176</v>
      </c>
      <c r="J32" s="1" t="s">
        <v>166</v>
      </c>
    </row>
    <row r="33" spans="1:13" x14ac:dyDescent="0.2">
      <c r="A33" s="25"/>
      <c r="B33" s="31">
        <v>45362</v>
      </c>
      <c r="C33" s="1" t="s">
        <v>102</v>
      </c>
      <c r="D33" s="9" t="s">
        <v>103</v>
      </c>
      <c r="H33" s="13">
        <v>9.1</v>
      </c>
      <c r="I33" s="9" t="s">
        <v>176</v>
      </c>
      <c r="J33" s="1" t="s">
        <v>166</v>
      </c>
    </row>
    <row r="34" spans="1:13" x14ac:dyDescent="0.2">
      <c r="A34" s="25"/>
      <c r="B34" s="31">
        <v>45362</v>
      </c>
      <c r="C34" s="1" t="s">
        <v>162</v>
      </c>
      <c r="D34" s="9" t="s">
        <v>163</v>
      </c>
      <c r="H34" s="13">
        <v>23.98</v>
      </c>
      <c r="I34" s="9" t="s">
        <v>176</v>
      </c>
      <c r="J34" s="1" t="s">
        <v>160</v>
      </c>
    </row>
    <row r="35" spans="1:13" x14ac:dyDescent="0.2">
      <c r="A35" s="25"/>
      <c r="B35" s="7" t="s">
        <v>68</v>
      </c>
      <c r="C35" s="1" t="s">
        <v>69</v>
      </c>
      <c r="D35" s="9" t="s">
        <v>70</v>
      </c>
      <c r="E35" s="1" t="s">
        <v>56</v>
      </c>
      <c r="F35" s="11" t="s">
        <v>71</v>
      </c>
      <c r="H35" s="13">
        <v>219.99</v>
      </c>
      <c r="I35" s="9" t="s">
        <v>38</v>
      </c>
      <c r="J35" s="1" t="s">
        <v>39</v>
      </c>
      <c r="K35" s="1" t="s">
        <v>21</v>
      </c>
      <c r="L35" s="1" t="s">
        <v>22</v>
      </c>
      <c r="M35" s="11" t="s">
        <v>23</v>
      </c>
    </row>
    <row r="36" spans="1:13" x14ac:dyDescent="0.2">
      <c r="A36" s="25"/>
      <c r="B36" s="7" t="s">
        <v>68</v>
      </c>
      <c r="C36" s="1" t="s">
        <v>72</v>
      </c>
      <c r="D36" s="9" t="s">
        <v>73</v>
      </c>
      <c r="E36" s="1" t="s">
        <v>74</v>
      </c>
      <c r="F36" s="11" t="s">
        <v>75</v>
      </c>
      <c r="H36" s="13">
        <v>58.9</v>
      </c>
      <c r="I36" s="9" t="s">
        <v>38</v>
      </c>
      <c r="J36" s="1" t="s">
        <v>39</v>
      </c>
      <c r="K36" s="1" t="s">
        <v>21</v>
      </c>
      <c r="L36" s="1" t="s">
        <v>22</v>
      </c>
      <c r="M36" s="11" t="s">
        <v>23</v>
      </c>
    </row>
    <row r="37" spans="1:13" x14ac:dyDescent="0.2">
      <c r="A37" s="25"/>
      <c r="B37" s="7">
        <v>45362</v>
      </c>
      <c r="C37" s="3" t="s">
        <v>179</v>
      </c>
      <c r="H37" s="15">
        <f>SUM(H32:H36)</f>
        <v>317.82</v>
      </c>
    </row>
    <row r="38" spans="1:13" x14ac:dyDescent="0.2">
      <c r="A38" s="25"/>
      <c r="B38" s="31">
        <v>45363</v>
      </c>
      <c r="C38" s="1" t="s">
        <v>168</v>
      </c>
      <c r="D38" s="9" t="s">
        <v>169</v>
      </c>
      <c r="E38" s="1" t="s">
        <v>17</v>
      </c>
      <c r="H38" s="13">
        <v>7.1</v>
      </c>
      <c r="I38" s="9" t="s">
        <v>178</v>
      </c>
      <c r="J38" s="1" t="s">
        <v>170</v>
      </c>
    </row>
    <row r="39" spans="1:13" x14ac:dyDescent="0.2">
      <c r="A39" s="25"/>
      <c r="B39" s="31">
        <v>45363</v>
      </c>
      <c r="C39" s="1" t="s">
        <v>167</v>
      </c>
      <c r="D39" s="9" t="s">
        <v>161</v>
      </c>
      <c r="H39" s="13">
        <v>22.94</v>
      </c>
      <c r="I39" s="9" t="s">
        <v>176</v>
      </c>
      <c r="J39" s="1" t="s">
        <v>160</v>
      </c>
    </row>
    <row r="40" spans="1:13" x14ac:dyDescent="0.2">
      <c r="A40" s="25"/>
      <c r="B40" s="7" t="s">
        <v>76</v>
      </c>
      <c r="C40" s="1" t="s">
        <v>77</v>
      </c>
      <c r="D40" s="9" t="s">
        <v>78</v>
      </c>
      <c r="E40" s="1" t="s">
        <v>42</v>
      </c>
      <c r="F40" s="11" t="s">
        <v>79</v>
      </c>
      <c r="H40" s="13">
        <v>548</v>
      </c>
      <c r="I40" s="9" t="s">
        <v>52</v>
      </c>
      <c r="J40" s="1" t="s">
        <v>53</v>
      </c>
      <c r="K40" s="1" t="s">
        <v>21</v>
      </c>
      <c r="L40" s="1" t="s">
        <v>22</v>
      </c>
      <c r="M40" s="11" t="s">
        <v>23</v>
      </c>
    </row>
    <row r="41" spans="1:13" x14ac:dyDescent="0.2">
      <c r="A41" s="25"/>
      <c r="B41" s="7" t="s">
        <v>76</v>
      </c>
      <c r="C41" s="1" t="s">
        <v>80</v>
      </c>
      <c r="D41" s="9" t="s">
        <v>81</v>
      </c>
      <c r="E41" s="1" t="s">
        <v>82</v>
      </c>
      <c r="F41" s="11" t="s">
        <v>83</v>
      </c>
      <c r="H41" s="13">
        <v>1250</v>
      </c>
      <c r="I41" s="9" t="s">
        <v>52</v>
      </c>
      <c r="J41" s="1" t="s">
        <v>53</v>
      </c>
      <c r="K41" s="1" t="s">
        <v>21</v>
      </c>
      <c r="L41" s="1" t="s">
        <v>22</v>
      </c>
      <c r="M41" s="11" t="s">
        <v>23</v>
      </c>
    </row>
    <row r="42" spans="1:13" x14ac:dyDescent="0.2">
      <c r="A42" s="25"/>
      <c r="B42" s="7" t="s">
        <v>76</v>
      </c>
      <c r="C42" s="1" t="s">
        <v>48</v>
      </c>
      <c r="D42" s="9" t="s">
        <v>49</v>
      </c>
      <c r="E42" s="1" t="s">
        <v>50</v>
      </c>
      <c r="F42" s="9" t="s">
        <v>103</v>
      </c>
      <c r="H42" s="13">
        <v>37.69</v>
      </c>
      <c r="I42" s="9" t="s">
        <v>52</v>
      </c>
      <c r="J42" s="1" t="s">
        <v>53</v>
      </c>
      <c r="K42" s="1" t="s">
        <v>21</v>
      </c>
      <c r="L42" s="1" t="s">
        <v>22</v>
      </c>
      <c r="M42" s="11" t="s">
        <v>23</v>
      </c>
    </row>
    <row r="43" spans="1:13" x14ac:dyDescent="0.2">
      <c r="A43" s="25"/>
      <c r="B43" s="7" t="s">
        <v>76</v>
      </c>
      <c r="C43" s="1" t="s">
        <v>84</v>
      </c>
      <c r="D43" s="9" t="s">
        <v>85</v>
      </c>
      <c r="E43" s="1" t="s">
        <v>86</v>
      </c>
      <c r="F43" s="11" t="s">
        <v>87</v>
      </c>
      <c r="H43" s="13">
        <v>43.75</v>
      </c>
      <c r="I43" s="9" t="s">
        <v>38</v>
      </c>
      <c r="J43" s="1" t="s">
        <v>39</v>
      </c>
      <c r="K43" s="1" t="s">
        <v>21</v>
      </c>
      <c r="L43" s="1" t="s">
        <v>22</v>
      </c>
      <c r="M43" s="11" t="s">
        <v>23</v>
      </c>
    </row>
    <row r="44" spans="1:13" x14ac:dyDescent="0.2">
      <c r="A44" s="25"/>
      <c r="B44" s="7" t="s">
        <v>76</v>
      </c>
      <c r="C44" s="1" t="s">
        <v>88</v>
      </c>
      <c r="D44" s="9" t="s">
        <v>89</v>
      </c>
      <c r="E44" s="1" t="s">
        <v>90</v>
      </c>
      <c r="F44" s="11" t="s">
        <v>91</v>
      </c>
      <c r="H44" s="13">
        <v>55</v>
      </c>
      <c r="I44" s="9" t="s">
        <v>38</v>
      </c>
      <c r="J44" s="1" t="s">
        <v>39</v>
      </c>
      <c r="K44" s="1" t="s">
        <v>21</v>
      </c>
      <c r="L44" s="1" t="s">
        <v>22</v>
      </c>
      <c r="M44" s="11" t="s">
        <v>23</v>
      </c>
    </row>
    <row r="45" spans="1:13" x14ac:dyDescent="0.2">
      <c r="A45" s="25"/>
      <c r="B45" s="7" t="s">
        <v>76</v>
      </c>
      <c r="C45" s="1" t="s">
        <v>58</v>
      </c>
      <c r="D45" s="9" t="s">
        <v>59</v>
      </c>
      <c r="E45" s="1" t="s">
        <v>36</v>
      </c>
      <c r="F45" s="11" t="s">
        <v>92</v>
      </c>
      <c r="H45" s="13">
        <v>50.31</v>
      </c>
      <c r="I45" s="9" t="s">
        <v>60</v>
      </c>
      <c r="J45" s="1" t="s">
        <v>61</v>
      </c>
      <c r="K45" s="1" t="s">
        <v>21</v>
      </c>
      <c r="L45" s="1" t="s">
        <v>22</v>
      </c>
      <c r="M45" s="11" t="s">
        <v>23</v>
      </c>
    </row>
    <row r="46" spans="1:13" x14ac:dyDescent="0.2">
      <c r="A46" s="25"/>
      <c r="B46" s="31">
        <v>45363</v>
      </c>
      <c r="C46" s="3" t="s">
        <v>179</v>
      </c>
      <c r="H46" s="15">
        <f>SUM(H38:H45)</f>
        <v>2014.79</v>
      </c>
    </row>
    <row r="47" spans="1:13" x14ac:dyDescent="0.2">
      <c r="A47" s="25"/>
      <c r="B47" s="31">
        <v>45364</v>
      </c>
      <c r="C47" s="1" t="s">
        <v>158</v>
      </c>
      <c r="D47" s="9" t="s">
        <v>159</v>
      </c>
      <c r="H47" s="13">
        <v>34.42</v>
      </c>
      <c r="I47" s="9" t="s">
        <v>177</v>
      </c>
      <c r="J47" s="1" t="s">
        <v>160</v>
      </c>
    </row>
    <row r="48" spans="1:13" x14ac:dyDescent="0.2">
      <c r="A48" s="25"/>
      <c r="B48" s="31">
        <v>45364</v>
      </c>
      <c r="C48" s="3" t="s">
        <v>179</v>
      </c>
      <c r="H48" s="15">
        <f>SUM(H47)</f>
        <v>34.42</v>
      </c>
    </row>
    <row r="49" spans="1:13" x14ac:dyDescent="0.2">
      <c r="A49" s="25"/>
      <c r="B49" s="7" t="s">
        <v>93</v>
      </c>
      <c r="C49" s="1" t="s">
        <v>94</v>
      </c>
      <c r="D49" s="9" t="s">
        <v>70</v>
      </c>
      <c r="E49" s="1" t="s">
        <v>56</v>
      </c>
      <c r="F49" s="11" t="s">
        <v>95</v>
      </c>
      <c r="H49" s="13">
        <v>56.5</v>
      </c>
      <c r="I49" s="9" t="s">
        <v>52</v>
      </c>
      <c r="J49" s="1" t="s">
        <v>53</v>
      </c>
      <c r="K49" s="1" t="s">
        <v>67</v>
      </c>
      <c r="L49" s="1" t="s">
        <v>22</v>
      </c>
      <c r="M49" s="11" t="s">
        <v>23</v>
      </c>
    </row>
    <row r="50" spans="1:13" x14ac:dyDescent="0.2">
      <c r="A50" s="25"/>
      <c r="B50" s="31">
        <v>45365</v>
      </c>
      <c r="C50" s="3" t="s">
        <v>179</v>
      </c>
      <c r="H50" s="13">
        <f>SUM(H49)</f>
        <v>56.5</v>
      </c>
    </row>
    <row r="51" spans="1:13" x14ac:dyDescent="0.2">
      <c r="A51" s="25"/>
      <c r="B51" s="7" t="s">
        <v>96</v>
      </c>
      <c r="C51" s="1" t="s">
        <v>97</v>
      </c>
      <c r="D51" s="9" t="s">
        <v>70</v>
      </c>
      <c r="E51" s="1" t="s">
        <v>56</v>
      </c>
      <c r="F51" s="11" t="s">
        <v>98</v>
      </c>
      <c r="H51" s="13">
        <v>20</v>
      </c>
      <c r="I51" s="9" t="s">
        <v>99</v>
      </c>
      <c r="J51" s="1" t="s">
        <v>100</v>
      </c>
      <c r="K51" s="1" t="s">
        <v>67</v>
      </c>
      <c r="L51" s="1" t="s">
        <v>22</v>
      </c>
      <c r="M51" s="11" t="s">
        <v>23</v>
      </c>
    </row>
    <row r="52" spans="1:13" x14ac:dyDescent="0.2">
      <c r="A52" s="25"/>
      <c r="B52" s="31">
        <v>45366</v>
      </c>
      <c r="C52" s="3" t="s">
        <v>179</v>
      </c>
      <c r="H52" s="15">
        <f>SUM(H51)</f>
        <v>20</v>
      </c>
    </row>
    <row r="53" spans="1:13" x14ac:dyDescent="0.2">
      <c r="A53" s="25"/>
      <c r="B53" s="7" t="s">
        <v>101</v>
      </c>
      <c r="C53" s="1" t="s">
        <v>102</v>
      </c>
      <c r="D53" s="9" t="s">
        <v>103</v>
      </c>
      <c r="E53" s="1" t="s">
        <v>86</v>
      </c>
      <c r="F53" s="11" t="s">
        <v>104</v>
      </c>
      <c r="H53" s="13">
        <v>139.09</v>
      </c>
      <c r="I53" s="9" t="s">
        <v>30</v>
      </c>
      <c r="J53" s="1" t="s">
        <v>31</v>
      </c>
      <c r="K53" s="1" t="s">
        <v>105</v>
      </c>
      <c r="L53" s="1" t="s">
        <v>22</v>
      </c>
      <c r="M53" s="11" t="s">
        <v>23</v>
      </c>
    </row>
    <row r="54" spans="1:13" x14ac:dyDescent="0.2">
      <c r="A54" s="25"/>
      <c r="B54" s="7" t="s">
        <v>101</v>
      </c>
      <c r="C54" s="1" t="s">
        <v>102</v>
      </c>
      <c r="D54" s="9" t="s">
        <v>103</v>
      </c>
      <c r="E54" s="1" t="s">
        <v>86</v>
      </c>
      <c r="F54" s="11" t="s">
        <v>106</v>
      </c>
      <c r="H54" s="13">
        <v>161.22</v>
      </c>
      <c r="I54" s="9" t="s">
        <v>30</v>
      </c>
      <c r="J54" s="1" t="s">
        <v>31</v>
      </c>
      <c r="K54" s="1" t="s">
        <v>105</v>
      </c>
      <c r="L54" s="1" t="s">
        <v>22</v>
      </c>
      <c r="M54" s="11" t="s">
        <v>23</v>
      </c>
    </row>
    <row r="55" spans="1:13" x14ac:dyDescent="0.2">
      <c r="A55" s="25"/>
      <c r="B55" s="7" t="s">
        <v>101</v>
      </c>
      <c r="C55" s="1" t="s">
        <v>102</v>
      </c>
      <c r="D55" s="9" t="s">
        <v>103</v>
      </c>
      <c r="E55" s="1" t="s">
        <v>86</v>
      </c>
      <c r="F55" s="11" t="s">
        <v>107</v>
      </c>
      <c r="H55" s="13">
        <v>125.94</v>
      </c>
      <c r="I55" s="9" t="s">
        <v>30</v>
      </c>
      <c r="J55" s="1" t="s">
        <v>31</v>
      </c>
      <c r="K55" s="1" t="s">
        <v>105</v>
      </c>
      <c r="L55" s="1" t="s">
        <v>22</v>
      </c>
      <c r="M55" s="11" t="s">
        <v>23</v>
      </c>
    </row>
    <row r="56" spans="1:13" x14ac:dyDescent="0.2">
      <c r="A56" s="25"/>
      <c r="B56" s="7" t="s">
        <v>101</v>
      </c>
      <c r="C56" s="1" t="s">
        <v>102</v>
      </c>
      <c r="D56" s="9" t="s">
        <v>103</v>
      </c>
      <c r="E56" s="1" t="s">
        <v>86</v>
      </c>
      <c r="F56" s="11" t="s">
        <v>108</v>
      </c>
      <c r="H56" s="13">
        <v>7263.13</v>
      </c>
      <c r="I56" s="9" t="s">
        <v>109</v>
      </c>
      <c r="J56" s="1" t="s">
        <v>110</v>
      </c>
      <c r="K56" s="1" t="s">
        <v>105</v>
      </c>
      <c r="L56" s="1" t="s">
        <v>22</v>
      </c>
      <c r="M56" s="11" t="s">
        <v>23</v>
      </c>
    </row>
    <row r="57" spans="1:13" x14ac:dyDescent="0.2">
      <c r="A57" s="25"/>
      <c r="B57" s="31">
        <v>45369</v>
      </c>
      <c r="C57" s="3" t="s">
        <v>179</v>
      </c>
      <c r="H57" s="15">
        <f>SUM(H53:H56)</f>
        <v>7689.38</v>
      </c>
    </row>
    <row r="58" spans="1:13" x14ac:dyDescent="0.2">
      <c r="A58" s="25"/>
      <c r="B58" s="7" t="s">
        <v>111</v>
      </c>
      <c r="C58" s="1" t="s">
        <v>112</v>
      </c>
      <c r="D58" s="9" t="s">
        <v>113</v>
      </c>
      <c r="E58" s="1" t="s">
        <v>17</v>
      </c>
      <c r="F58" s="11" t="s">
        <v>114</v>
      </c>
      <c r="H58" s="13">
        <v>360</v>
      </c>
      <c r="I58" s="9" t="s">
        <v>38</v>
      </c>
      <c r="J58" s="1" t="s">
        <v>39</v>
      </c>
      <c r="K58" s="1" t="s">
        <v>67</v>
      </c>
      <c r="L58" s="1" t="s">
        <v>22</v>
      </c>
      <c r="M58" s="11" t="s">
        <v>23</v>
      </c>
    </row>
    <row r="59" spans="1:13" x14ac:dyDescent="0.2">
      <c r="A59" s="25"/>
      <c r="B59" s="31">
        <v>45371</v>
      </c>
      <c r="C59" s="3" t="s">
        <v>179</v>
      </c>
      <c r="H59" s="15">
        <f>SUM(H58)</f>
        <v>360</v>
      </c>
    </row>
    <row r="60" spans="1:13" x14ac:dyDescent="0.2">
      <c r="A60" s="25"/>
      <c r="B60" s="7" t="s">
        <v>115</v>
      </c>
      <c r="C60" s="1" t="s">
        <v>40</v>
      </c>
      <c r="D60" s="9" t="s">
        <v>41</v>
      </c>
      <c r="E60" s="1" t="s">
        <v>42</v>
      </c>
      <c r="F60" s="11" t="s">
        <v>116</v>
      </c>
      <c r="H60" s="13">
        <v>36.799999999999997</v>
      </c>
      <c r="I60" s="9" t="s">
        <v>30</v>
      </c>
      <c r="J60" s="1" t="s">
        <v>31</v>
      </c>
      <c r="K60" s="1" t="s">
        <v>32</v>
      </c>
      <c r="L60" s="1" t="s">
        <v>22</v>
      </c>
      <c r="M60" s="11" t="s">
        <v>23</v>
      </c>
    </row>
    <row r="61" spans="1:13" x14ac:dyDescent="0.2">
      <c r="A61" s="25"/>
      <c r="B61" s="7" t="s">
        <v>115</v>
      </c>
      <c r="C61" s="1" t="s">
        <v>40</v>
      </c>
      <c r="D61" s="9" t="s">
        <v>41</v>
      </c>
      <c r="E61" s="1" t="s">
        <v>42</v>
      </c>
      <c r="F61" s="11" t="s">
        <v>117</v>
      </c>
      <c r="H61" s="13">
        <v>88.4</v>
      </c>
      <c r="I61" s="9" t="s">
        <v>30</v>
      </c>
      <c r="J61" s="1" t="s">
        <v>31</v>
      </c>
      <c r="K61" s="1" t="s">
        <v>32</v>
      </c>
      <c r="L61" s="1" t="s">
        <v>22</v>
      </c>
      <c r="M61" s="11" t="s">
        <v>23</v>
      </c>
    </row>
    <row r="62" spans="1:13" x14ac:dyDescent="0.2">
      <c r="A62" s="25"/>
      <c r="B62" s="7" t="s">
        <v>115</v>
      </c>
      <c r="C62" s="1" t="s">
        <v>118</v>
      </c>
      <c r="D62" s="9" t="s">
        <v>119</v>
      </c>
      <c r="E62" s="1" t="s">
        <v>120</v>
      </c>
      <c r="F62" s="11" t="s">
        <v>121</v>
      </c>
      <c r="H62" s="13">
        <v>350</v>
      </c>
      <c r="I62" s="9" t="s">
        <v>122</v>
      </c>
      <c r="J62" s="1" t="s">
        <v>110</v>
      </c>
      <c r="K62" s="1" t="s">
        <v>67</v>
      </c>
      <c r="L62" s="1" t="s">
        <v>22</v>
      </c>
      <c r="M62" s="11" t="s">
        <v>23</v>
      </c>
    </row>
    <row r="63" spans="1:13" x14ac:dyDescent="0.2">
      <c r="A63" s="25"/>
      <c r="B63" s="7" t="s">
        <v>115</v>
      </c>
      <c r="C63" s="1" t="s">
        <v>27</v>
      </c>
      <c r="D63" s="9" t="s">
        <v>28</v>
      </c>
      <c r="E63" s="1" t="s">
        <v>17</v>
      </c>
      <c r="F63" s="11" t="s">
        <v>123</v>
      </c>
      <c r="H63" s="13">
        <v>683.42</v>
      </c>
      <c r="I63" s="9" t="s">
        <v>30</v>
      </c>
      <c r="J63" s="1" t="s">
        <v>31</v>
      </c>
      <c r="K63" s="1" t="s">
        <v>32</v>
      </c>
      <c r="L63" s="1" t="s">
        <v>22</v>
      </c>
      <c r="M63" s="11" t="s">
        <v>23</v>
      </c>
    </row>
    <row r="64" spans="1:13" x14ac:dyDescent="0.2">
      <c r="A64" s="25"/>
      <c r="B64" s="7" t="s">
        <v>115</v>
      </c>
      <c r="C64" s="1" t="s">
        <v>27</v>
      </c>
      <c r="D64" s="9" t="s">
        <v>28</v>
      </c>
      <c r="E64" s="1" t="s">
        <v>17</v>
      </c>
      <c r="F64" s="11" t="s">
        <v>124</v>
      </c>
      <c r="H64" s="13">
        <v>683.42</v>
      </c>
      <c r="I64" s="9" t="s">
        <v>30</v>
      </c>
      <c r="J64" s="1" t="s">
        <v>31</v>
      </c>
      <c r="K64" s="1" t="s">
        <v>32</v>
      </c>
      <c r="L64" s="1" t="s">
        <v>22</v>
      </c>
      <c r="M64" s="11" t="s">
        <v>23</v>
      </c>
    </row>
    <row r="65" spans="1:13" x14ac:dyDescent="0.2">
      <c r="A65" s="25"/>
      <c r="B65" s="31">
        <v>45372</v>
      </c>
      <c r="C65" s="3" t="s">
        <v>179</v>
      </c>
      <c r="H65" s="15">
        <f>SUM(H60:H64)</f>
        <v>1842.04</v>
      </c>
    </row>
    <row r="66" spans="1:13" x14ac:dyDescent="0.2">
      <c r="A66" s="25"/>
      <c r="B66" s="7" t="s">
        <v>125</v>
      </c>
      <c r="C66" s="1" t="s">
        <v>126</v>
      </c>
      <c r="D66" s="9" t="s">
        <v>127</v>
      </c>
      <c r="E66" s="1" t="s">
        <v>128</v>
      </c>
      <c r="F66" s="11" t="s">
        <v>129</v>
      </c>
      <c r="H66" s="13">
        <v>66.8</v>
      </c>
      <c r="I66" s="9" t="s">
        <v>130</v>
      </c>
      <c r="J66" s="1" t="s">
        <v>131</v>
      </c>
      <c r="K66" s="1" t="s">
        <v>21</v>
      </c>
      <c r="L66" s="1" t="s">
        <v>22</v>
      </c>
      <c r="M66" s="11" t="s">
        <v>23</v>
      </c>
    </row>
    <row r="67" spans="1:13" x14ac:dyDescent="0.2">
      <c r="A67" s="25"/>
      <c r="B67" s="7" t="s">
        <v>125</v>
      </c>
      <c r="C67" s="1" t="s">
        <v>132</v>
      </c>
      <c r="D67" s="9" t="s">
        <v>133</v>
      </c>
      <c r="E67" s="1" t="s">
        <v>134</v>
      </c>
      <c r="F67" s="11" t="s">
        <v>135</v>
      </c>
      <c r="H67" s="13">
        <v>231</v>
      </c>
      <c r="I67" s="9" t="s">
        <v>130</v>
      </c>
      <c r="J67" s="1" t="s">
        <v>131</v>
      </c>
      <c r="K67" s="1" t="s">
        <v>21</v>
      </c>
      <c r="L67" s="1" t="s">
        <v>22</v>
      </c>
      <c r="M67" s="11" t="s">
        <v>23</v>
      </c>
    </row>
    <row r="68" spans="1:13" x14ac:dyDescent="0.2">
      <c r="A68" s="25"/>
      <c r="B68" s="7">
        <v>45373</v>
      </c>
      <c r="C68" s="3" t="s">
        <v>179</v>
      </c>
      <c r="H68" s="15">
        <f>SUM(H66:H67)</f>
        <v>297.8</v>
      </c>
    </row>
    <row r="69" spans="1:13" x14ac:dyDescent="0.2">
      <c r="A69" s="25"/>
      <c r="B69" s="31">
        <v>45378</v>
      </c>
      <c r="C69" s="1" t="s">
        <v>171</v>
      </c>
      <c r="D69" s="9" t="s">
        <v>172</v>
      </c>
      <c r="E69" s="1" t="s">
        <v>17</v>
      </c>
      <c r="H69" s="13">
        <v>10.46</v>
      </c>
      <c r="I69" s="9" t="s">
        <v>176</v>
      </c>
      <c r="J69" s="1" t="s">
        <v>160</v>
      </c>
    </row>
    <row r="70" spans="1:13" x14ac:dyDescent="0.2">
      <c r="A70" s="25"/>
      <c r="B70" s="31">
        <v>45378</v>
      </c>
      <c r="C70" s="3" t="s">
        <v>179</v>
      </c>
      <c r="H70" s="15">
        <f>SUM(H69)</f>
        <v>10.46</v>
      </c>
    </row>
    <row r="71" spans="1:13" x14ac:dyDescent="0.2">
      <c r="A71" s="25"/>
      <c r="B71" s="31">
        <v>45379</v>
      </c>
      <c r="C71" s="1" t="s">
        <v>168</v>
      </c>
      <c r="D71" s="9" t="s">
        <v>169</v>
      </c>
      <c r="E71" s="1" t="s">
        <v>17</v>
      </c>
      <c r="H71" s="13">
        <v>2.68</v>
      </c>
      <c r="I71" s="9" t="s">
        <v>178</v>
      </c>
      <c r="J71" s="1" t="s">
        <v>173</v>
      </c>
    </row>
    <row r="72" spans="1:13" x14ac:dyDescent="0.2">
      <c r="A72" s="25"/>
      <c r="B72" s="31">
        <v>45379</v>
      </c>
      <c r="C72" s="3" t="s">
        <v>179</v>
      </c>
      <c r="H72" s="15">
        <f>SUM(H71)</f>
        <v>2.68</v>
      </c>
    </row>
    <row r="73" spans="1:13" x14ac:dyDescent="0.2">
      <c r="A73" s="26"/>
      <c r="B73" s="16"/>
      <c r="C73" s="4"/>
      <c r="D73" s="17"/>
      <c r="E73" s="4"/>
      <c r="F73" s="18"/>
      <c r="G73" s="4"/>
      <c r="H73" s="19">
        <f>H13+H15+H17+H31+H37+H46+H48+H52+H57+H59+H65+H68+H70+H72</f>
        <v>14828.55</v>
      </c>
      <c r="I73" s="17"/>
      <c r="J73" s="4"/>
      <c r="K73" s="4"/>
      <c r="L73" s="4"/>
      <c r="M73" s="18"/>
    </row>
    <row r="74" spans="1:13" x14ac:dyDescent="0.2">
      <c r="A74" s="27"/>
      <c r="B74" s="21"/>
      <c r="C74" s="20"/>
      <c r="D74" s="22"/>
      <c r="E74" s="20"/>
      <c r="F74" s="23"/>
      <c r="G74" s="20"/>
      <c r="H74" s="24"/>
      <c r="I74" s="22"/>
      <c r="J74" s="20"/>
      <c r="K74" s="20"/>
      <c r="L74" s="20"/>
      <c r="M74" s="23"/>
    </row>
    <row r="76" spans="1:13" x14ac:dyDescent="0.2">
      <c r="B76" s="7" t="s">
        <v>136</v>
      </c>
      <c r="C76" s="1" t="s">
        <v>175</v>
      </c>
    </row>
    <row r="77" spans="1:13" x14ac:dyDescent="0.2">
      <c r="B77" s="7" t="s">
        <v>137</v>
      </c>
    </row>
    <row r="78" spans="1:13" x14ac:dyDescent="0.2">
      <c r="B78" s="7" t="s">
        <v>138</v>
      </c>
    </row>
  </sheetData>
  <mergeCells count="1">
    <mergeCell ref="A6:M6"/>
  </mergeCells>
  <pageMargins left="0.7" right="0.7" top="0.75" bottom="0.75" header="0.3" footer="0.3"/>
  <pageSetup paperSize="9" orientation="landscape" verticalDpi="0" r:id="rId1"/>
  <ignoredErrors>
    <ignoredError sqref="H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36EA0-3511-46C1-A454-72B434883FFA}">
  <dimension ref="A1:D25"/>
  <sheetViews>
    <sheetView workbookViewId="0">
      <selection activeCell="C19" sqref="C19"/>
    </sheetView>
  </sheetViews>
  <sheetFormatPr defaultRowHeight="15" x14ac:dyDescent="0.25"/>
  <cols>
    <col min="1" max="1" width="48.85546875" customWidth="1"/>
    <col min="2" max="2" width="56" customWidth="1"/>
    <col min="3" max="3" width="56.5703125" customWidth="1"/>
    <col min="4" max="4" width="102" customWidth="1"/>
  </cols>
  <sheetData>
    <row r="1" spans="1:4" x14ac:dyDescent="0.25">
      <c r="A1" t="s">
        <v>140</v>
      </c>
    </row>
    <row r="2" spans="1:4" x14ac:dyDescent="0.25">
      <c r="A2" t="s">
        <v>141</v>
      </c>
    </row>
    <row r="3" spans="1:4" x14ac:dyDescent="0.25">
      <c r="A3" t="s">
        <v>154</v>
      </c>
    </row>
    <row r="4" spans="1:4" x14ac:dyDescent="0.25">
      <c r="A4" t="s">
        <v>142</v>
      </c>
    </row>
    <row r="5" spans="1:4" x14ac:dyDescent="0.25">
      <c r="A5" s="30" t="s">
        <v>143</v>
      </c>
      <c r="B5" s="30" t="s">
        <v>144</v>
      </c>
      <c r="C5" s="30" t="s">
        <v>145</v>
      </c>
      <c r="D5" s="30" t="s">
        <v>146</v>
      </c>
    </row>
    <row r="6" spans="1:4" x14ac:dyDescent="0.25">
      <c r="A6" s="29">
        <v>1</v>
      </c>
      <c r="B6" s="29">
        <v>2</v>
      </c>
      <c r="C6" s="29">
        <v>3</v>
      </c>
      <c r="D6" s="29">
        <v>4</v>
      </c>
    </row>
    <row r="7" spans="1:4" x14ac:dyDescent="0.25">
      <c r="A7" t="s">
        <v>147</v>
      </c>
      <c r="B7" t="s">
        <v>148</v>
      </c>
      <c r="C7" s="28">
        <v>90411.97</v>
      </c>
      <c r="D7" t="s">
        <v>149</v>
      </c>
    </row>
    <row r="8" spans="1:4" x14ac:dyDescent="0.25">
      <c r="A8" t="s">
        <v>147</v>
      </c>
      <c r="B8" t="s">
        <v>148</v>
      </c>
      <c r="C8" s="28">
        <v>14918</v>
      </c>
      <c r="D8" t="s">
        <v>150</v>
      </c>
    </row>
    <row r="9" spans="1:4" x14ac:dyDescent="0.25">
      <c r="A9" t="s">
        <v>147</v>
      </c>
      <c r="B9" t="s">
        <v>148</v>
      </c>
      <c r="C9" s="28">
        <v>1454.43</v>
      </c>
      <c r="D9" t="s">
        <v>151</v>
      </c>
    </row>
    <row r="10" spans="1:4" x14ac:dyDescent="0.25">
      <c r="A10" t="s">
        <v>147</v>
      </c>
      <c r="B10" t="s">
        <v>148</v>
      </c>
      <c r="C10">
        <v>133</v>
      </c>
      <c r="D10" t="s">
        <v>152</v>
      </c>
    </row>
    <row r="11" spans="1:4" x14ac:dyDescent="0.25">
      <c r="A11" t="s">
        <v>153</v>
      </c>
      <c r="B11" t="s">
        <v>148</v>
      </c>
      <c r="C11" s="28">
        <v>8481.11</v>
      </c>
      <c r="D11" t="s">
        <v>149</v>
      </c>
    </row>
    <row r="12" spans="1:4" x14ac:dyDescent="0.25">
      <c r="A12" t="s">
        <v>153</v>
      </c>
      <c r="B12" t="s">
        <v>148</v>
      </c>
      <c r="C12" s="28">
        <v>1399.39</v>
      </c>
      <c r="D12" t="s">
        <v>150</v>
      </c>
    </row>
    <row r="13" spans="1:4" x14ac:dyDescent="0.25">
      <c r="A13" t="s">
        <v>153</v>
      </c>
      <c r="B13" t="s">
        <v>148</v>
      </c>
      <c r="C13">
        <v>133.35</v>
      </c>
      <c r="D13" t="s">
        <v>151</v>
      </c>
    </row>
    <row r="14" spans="1:4" x14ac:dyDescent="0.25">
      <c r="A14" t="s">
        <v>153</v>
      </c>
      <c r="B14" t="s">
        <v>148</v>
      </c>
      <c r="C14" s="28">
        <v>7729.84</v>
      </c>
      <c r="D14" t="s">
        <v>149</v>
      </c>
    </row>
    <row r="15" spans="1:4" x14ac:dyDescent="0.25">
      <c r="A15" t="s">
        <v>153</v>
      </c>
      <c r="B15" t="s">
        <v>148</v>
      </c>
      <c r="C15" s="28">
        <v>1275.42</v>
      </c>
      <c r="D15" t="s">
        <v>150</v>
      </c>
    </row>
    <row r="16" spans="1:4" x14ac:dyDescent="0.25">
      <c r="A16" t="s">
        <v>153</v>
      </c>
      <c r="B16" t="s">
        <v>148</v>
      </c>
      <c r="C16">
        <v>143.57</v>
      </c>
      <c r="D16" t="s">
        <v>151</v>
      </c>
    </row>
    <row r="19" spans="1:3" x14ac:dyDescent="0.25">
      <c r="A19" s="32" t="s">
        <v>179</v>
      </c>
      <c r="C19" s="33">
        <f>C7+C8+C9+C10+C11+C12+C13+C14+C15+C16</f>
        <v>126080.08</v>
      </c>
    </row>
    <row r="23" spans="1:3" x14ac:dyDescent="0.25">
      <c r="A23" t="s">
        <v>174</v>
      </c>
    </row>
    <row r="24" spans="1:3" x14ac:dyDescent="0.25">
      <c r="A24" t="s">
        <v>137</v>
      </c>
    </row>
    <row r="25" spans="1:3" x14ac:dyDescent="0.25">
      <c r="A25" t="s">
        <v>138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KATEGORIJA 1</vt:lpstr>
      <vt:lpstr>KATEGORIJA 2</vt:lpstr>
      <vt:lpstr>'KATEGORIJA 1'!Podrucje_ispisa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2024-04-16T11:55:10Z</dcterms:created>
  <dcterms:modified xsi:type="dcterms:W3CDTF">2024-04-18T11:19:32Z</dcterms:modified>
</cp:coreProperties>
</file>